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C:\Users\50853\Desktop\"/>
    </mc:Choice>
  </mc:AlternateContent>
  <xr:revisionPtr revIDLastSave="0" documentId="13_ncr:1_{982950DA-BCF2-47DE-B304-A0E89F60CF40}" xr6:coauthVersionLast="47" xr6:coauthVersionMax="47" xr10:uidLastSave="{00000000-0000-0000-0000-000000000000}"/>
  <bookViews>
    <workbookView xWindow="-110" yWindow="-110" windowWidth="19420" windowHeight="10420" xr2:uid="{22B6C1C2-F562-4123-A519-7DBEC80562D8}"/>
  </bookViews>
  <sheets>
    <sheet name="アルテリア費用対効果試算表"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4" i="3" l="1"/>
  <c r="D6" i="3" l="1"/>
  <c r="D7" i="3" s="1"/>
  <c r="D9" i="3" s="1"/>
  <c r="D11" i="3" s="1"/>
  <c r="D15" i="3" s="1"/>
</calcChain>
</file>

<file path=xl/sharedStrings.xml><?xml version="1.0" encoding="utf-8"?>
<sst xmlns="http://schemas.openxmlformats.org/spreadsheetml/2006/main" count="27" uniqueCount="27">
  <si>
    <t>導入後</t>
    <rPh sb="0" eb="2">
      <t>ドウニュウ</t>
    </rPh>
    <rPh sb="2" eb="3">
      <t>ゴ</t>
    </rPh>
    <phoneticPr fontId="2"/>
  </si>
  <si>
    <t>削減率</t>
    <rPh sb="2" eb="3">
      <t>リツ</t>
    </rPh>
    <phoneticPr fontId="2"/>
  </si>
  <si>
    <t>導入前</t>
    <rPh sb="0" eb="2">
      <t>ドウニュウ</t>
    </rPh>
    <rPh sb="2" eb="3">
      <t>マエ</t>
    </rPh>
    <phoneticPr fontId="2"/>
  </si>
  <si>
    <t>時給</t>
    <rPh sb="0" eb="2">
      <t>ジキュウ</t>
    </rPh>
    <phoneticPr fontId="2"/>
  </si>
  <si>
    <t>費用対効果（年間）</t>
    <rPh sb="0" eb="5">
      <t>ヒヨウタイコウカ</t>
    </rPh>
    <phoneticPr fontId="2"/>
  </si>
  <si>
    <t>削減時間（年間）</t>
    <rPh sb="0" eb="2">
      <t>サクゲン</t>
    </rPh>
    <rPh sb="2" eb="4">
      <t>ジカン</t>
    </rPh>
    <phoneticPr fontId="2"/>
  </si>
  <si>
    <t>削減時間</t>
    <rPh sb="0" eb="2">
      <t>サクゲン</t>
    </rPh>
    <rPh sb="2" eb="4">
      <t>ジカン</t>
    </rPh>
    <phoneticPr fontId="2"/>
  </si>
  <si>
    <t>株式会社WorkVision（旧社名：東芝ソリューション販売株式会社）</t>
  </si>
  <si>
    <t>バリュークリエーション推進部　ARTERIA事務局</t>
  </si>
  <si>
    <t>〒140-0002　東京都品川区東品川2-2-4天王洲ファーストタワー</t>
    <phoneticPr fontId="2"/>
  </si>
  <si>
    <r>
      <rPr>
        <sz val="11"/>
        <rFont val="游ゴシック"/>
        <family val="3"/>
        <charset val="128"/>
        <scheme val="minor"/>
      </rPr>
      <t>メール：</t>
    </r>
    <r>
      <rPr>
        <u/>
        <sz val="11"/>
        <color theme="4"/>
        <rFont val="游ゴシック"/>
        <family val="3"/>
        <charset val="128"/>
        <scheme val="minor"/>
      </rPr>
      <t>info_arteria@cvf-tsos.co.jp</t>
    </r>
    <phoneticPr fontId="2"/>
  </si>
  <si>
    <t>患者1人当たりの
スタッフ対応時間</t>
    <rPh sb="0" eb="2">
      <t>カンジャ</t>
    </rPh>
    <rPh sb="3" eb="4">
      <t>ニン</t>
    </rPh>
    <rPh sb="4" eb="5">
      <t>ア</t>
    </rPh>
    <phoneticPr fontId="2"/>
  </si>
  <si>
    <t>※貴院の年間患者数をご入力ください。</t>
    <rPh sb="4" eb="6">
      <t>ネンカン</t>
    </rPh>
    <rPh sb="6" eb="8">
      <t>カンジャ</t>
    </rPh>
    <rPh sb="8" eb="9">
      <t>スウ</t>
    </rPh>
    <rPh sb="11" eb="13">
      <t>ニュウリョク</t>
    </rPh>
    <phoneticPr fontId="2"/>
  </si>
  <si>
    <t>※貴院のスタッフ平均時給をご入力ください。</t>
    <phoneticPr fontId="2"/>
  </si>
  <si>
    <t>患者数（年間）</t>
    <phoneticPr fontId="2"/>
  </si>
  <si>
    <t>人件費削減額（年間）</t>
    <rPh sb="0" eb="3">
      <t>ジンケンヒ</t>
    </rPh>
    <rPh sb="3" eb="5">
      <t>サクゲン</t>
    </rPh>
    <rPh sb="5" eb="6">
      <t>ガク</t>
    </rPh>
    <rPh sb="7" eb="9">
      <t>ネンカン</t>
    </rPh>
    <phoneticPr fontId="2"/>
  </si>
  <si>
    <t>ARTERIAライセンス数</t>
    <rPh sb="12" eb="13">
      <t>スウ</t>
    </rPh>
    <phoneticPr fontId="2"/>
  </si>
  <si>
    <t>※1ライセンスにつきiPad5台まで使用可能。iPadを20台使用する場合は4ライセンス必要です。</t>
    <rPh sb="15" eb="16">
      <t>ダイ</t>
    </rPh>
    <rPh sb="18" eb="22">
      <t>シヨウカノウ</t>
    </rPh>
    <rPh sb="30" eb="31">
      <t>ダイ</t>
    </rPh>
    <rPh sb="31" eb="33">
      <t>シヨウ</t>
    </rPh>
    <rPh sb="35" eb="37">
      <t>バアイ</t>
    </rPh>
    <rPh sb="44" eb="46">
      <t>ヒツヨウ</t>
    </rPh>
    <phoneticPr fontId="2"/>
  </si>
  <si>
    <t>ARTERIA費用（年間）</t>
    <rPh sb="7" eb="9">
      <t>ヒヨウ</t>
    </rPh>
    <phoneticPr fontId="2"/>
  </si>
  <si>
    <t>※一番人気のある問診機能＋文書機能の場合、月額58,000円、年額696,000円となります。</t>
    <rPh sb="1" eb="5">
      <t>イチバンニンキ</t>
    </rPh>
    <rPh sb="8" eb="12">
      <t>モンシンキノウ</t>
    </rPh>
    <rPh sb="13" eb="17">
      <t>ブンショキノウ</t>
    </rPh>
    <rPh sb="18" eb="20">
      <t>バアイ</t>
    </rPh>
    <rPh sb="21" eb="23">
      <t>ゲツガク</t>
    </rPh>
    <rPh sb="29" eb="30">
      <t>エン</t>
    </rPh>
    <rPh sb="31" eb="33">
      <t>ネンガク</t>
    </rPh>
    <rPh sb="40" eb="41">
      <t>エン</t>
    </rPh>
    <phoneticPr fontId="2"/>
  </si>
  <si>
    <t>ARTERIAライセンス年額</t>
    <rPh sb="12" eb="14">
      <t>ネンガク</t>
    </rPh>
    <phoneticPr fontId="2"/>
  </si>
  <si>
    <t>※院内文書のスキャン・転記作業などが不要の為、90％削減可能。</t>
    <rPh sb="1" eb="5">
      <t>インナイブンショ</t>
    </rPh>
    <rPh sb="11" eb="13">
      <t>テンキ</t>
    </rPh>
    <rPh sb="13" eb="15">
      <t>サギョウ</t>
    </rPh>
    <rPh sb="18" eb="20">
      <t>フヨウ</t>
    </rPh>
    <rPh sb="21" eb="22">
      <t>タメ</t>
    </rPh>
    <rPh sb="26" eb="28">
      <t>サクゲン</t>
    </rPh>
    <rPh sb="28" eb="30">
      <t>カノウ</t>
    </rPh>
    <phoneticPr fontId="2"/>
  </si>
  <si>
    <t>※実際には人件費の他に印刷作業費・文書収納費、印刷費、用紙代・トナー代などの削減も可能です。</t>
    <phoneticPr fontId="2"/>
  </si>
  <si>
    <t>★アルテリア費用対効果試算表</t>
    <rPh sb="6" eb="11">
      <t>ヒヨウタイコウカ</t>
    </rPh>
    <rPh sb="11" eb="13">
      <t>シサン</t>
    </rPh>
    <rPh sb="13" eb="14">
      <t>ヒョウ</t>
    </rPh>
    <phoneticPr fontId="2"/>
  </si>
  <si>
    <t>黄色部分に入力いただくと、アルテリア導入による年間費用対効果を試算することが可能です。</t>
    <rPh sb="0" eb="2">
      <t>キイロ</t>
    </rPh>
    <rPh sb="2" eb="4">
      <t>ブブン</t>
    </rPh>
    <rPh sb="5" eb="7">
      <t>ニュウリョク</t>
    </rPh>
    <rPh sb="18" eb="20">
      <t>ドウニュウ</t>
    </rPh>
    <rPh sb="23" eb="25">
      <t>ネンカン</t>
    </rPh>
    <rPh sb="25" eb="30">
      <t>ヒヨウタイコウカ</t>
    </rPh>
    <rPh sb="31" eb="33">
      <t>シサン</t>
    </rPh>
    <rPh sb="38" eb="40">
      <t>カノウ</t>
    </rPh>
    <phoneticPr fontId="2"/>
  </si>
  <si>
    <t>★ご不明点など下記へお気軽にご連絡ください。よろしくお願いいたします。
費用対効果では表現できないアルテリア導入メリットについてご説明いたします。</t>
    <phoneticPr fontId="2"/>
  </si>
  <si>
    <t>TEL：03-4233-0939（平日9:00～17:30）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</si>
</sst>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分&quot;"/>
    <numFmt numFmtId="177" formatCode="0&quot;時間&quot;"/>
    <numFmt numFmtId="178" formatCode="#,##0&quot;円&quot;"/>
    <numFmt numFmtId="179" formatCode="#,##0&quot;人&quot;"/>
  </numFmts>
  <fonts count="11"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0"/>
      <color theme="1"/>
      <name val="游ゴシック"/>
      <family val="3"/>
      <charset val="128"/>
      <scheme val="minor"/>
    </font>
    <font>
      <sz val="11"/>
      <name val="游ゴシック"/>
      <family val="3"/>
      <charset val="128"/>
      <scheme val="minor"/>
    </font>
    <font>
      <sz val="10"/>
      <color rgb="FFFF0000"/>
      <name val="游ゴシック"/>
      <family val="3"/>
      <charset val="128"/>
      <scheme val="minor"/>
    </font>
    <font>
      <sz val="11"/>
      <color rgb="FFFF0000"/>
      <name val="游ゴシック"/>
      <family val="3"/>
      <charset val="128"/>
      <scheme val="minor"/>
    </font>
    <font>
      <u/>
      <sz val="11"/>
      <color theme="10"/>
      <name val="游ゴシック"/>
      <family val="2"/>
      <charset val="128"/>
      <scheme val="minor"/>
    </font>
    <font>
      <u/>
      <sz val="11"/>
      <color theme="10"/>
      <name val="游ゴシック"/>
      <family val="3"/>
      <charset val="128"/>
      <scheme val="minor"/>
    </font>
    <font>
      <u/>
      <sz val="11"/>
      <color theme="4"/>
      <name val="游ゴシック"/>
      <family val="3"/>
      <charset val="128"/>
      <scheme val="minor"/>
    </font>
  </fonts>
  <fills count="3">
    <fill>
      <patternFill patternType="none"/>
    </fill>
    <fill>
      <patternFill patternType="gray125"/>
    </fill>
    <fill>
      <patternFill patternType="solid">
        <fgColor rgb="FFFFFF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double">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8" fillId="0" borderId="0" applyNumberFormat="0" applyFill="0" applyBorder="0" applyAlignment="0" applyProtection="0">
      <alignment vertical="center"/>
    </xf>
  </cellStyleXfs>
  <cellXfs count="32">
    <xf numFmtId="0" fontId="0" fillId="0" borderId="0" xfId="0">
      <alignment vertical="center"/>
    </xf>
    <xf numFmtId="0" fontId="4" fillId="0" borderId="0" xfId="0" applyFont="1">
      <alignment vertical="center"/>
    </xf>
    <xf numFmtId="9" fontId="3" fillId="0" borderId="1" xfId="0" applyNumberFormat="1" applyFont="1" applyFill="1" applyBorder="1" applyAlignment="1">
      <alignment vertical="center"/>
    </xf>
    <xf numFmtId="176" fontId="3" fillId="0" borderId="1" xfId="0" applyNumberFormat="1" applyFont="1" applyFill="1" applyBorder="1" applyAlignment="1">
      <alignment vertical="center"/>
    </xf>
    <xf numFmtId="177" fontId="3" fillId="0" borderId="1" xfId="1" applyNumberFormat="1" applyFont="1" applyFill="1" applyBorder="1" applyAlignment="1">
      <alignment vertical="center"/>
    </xf>
    <xf numFmtId="179" fontId="3" fillId="2" borderId="1" xfId="1" applyNumberFormat="1" applyFont="1" applyFill="1" applyBorder="1" applyAlignment="1">
      <alignment vertical="center"/>
    </xf>
    <xf numFmtId="178" fontId="3" fillId="2" borderId="1" xfId="0" applyNumberFormat="1" applyFont="1" applyFill="1" applyBorder="1" applyAlignment="1">
      <alignment vertical="center"/>
    </xf>
    <xf numFmtId="0" fontId="4" fillId="0" borderId="0" xfId="0" applyFont="1" applyAlignment="1">
      <alignment vertical="center"/>
    </xf>
    <xf numFmtId="0" fontId="5" fillId="2" borderId="1" xfId="0" applyNumberFormat="1" applyFont="1" applyFill="1" applyBorder="1" applyAlignment="1">
      <alignment vertical="center"/>
    </xf>
    <xf numFmtId="0" fontId="9" fillId="0" borderId="0" xfId="2" applyFont="1">
      <alignment vertical="center"/>
    </xf>
    <xf numFmtId="0" fontId="3" fillId="0" borderId="0" xfId="0" applyFont="1">
      <alignment vertical="center"/>
    </xf>
    <xf numFmtId="0" fontId="3" fillId="0" borderId="6" xfId="0" applyFont="1" applyBorder="1" applyAlignment="1">
      <alignment vertical="center"/>
    </xf>
    <xf numFmtId="0" fontId="4" fillId="0" borderId="1" xfId="0" applyFont="1" applyFill="1" applyBorder="1" applyAlignment="1">
      <alignment vertical="center"/>
    </xf>
    <xf numFmtId="178" fontId="7" fillId="0" borderId="7" xfId="0" applyNumberFormat="1" applyFont="1" applyBorder="1" applyAlignment="1">
      <alignment vertical="center"/>
    </xf>
    <xf numFmtId="178" fontId="5" fillId="0" borderId="10" xfId="0" applyNumberFormat="1" applyFont="1" applyFill="1" applyBorder="1" applyAlignment="1">
      <alignment vertical="center"/>
    </xf>
    <xf numFmtId="178" fontId="7" fillId="0" borderId="2" xfId="0" applyNumberFormat="1" applyFont="1" applyFill="1" applyBorder="1" applyAlignment="1">
      <alignment vertical="center"/>
    </xf>
    <xf numFmtId="0" fontId="3" fillId="0" borderId="0" xfId="0" applyFont="1" applyAlignment="1">
      <alignment vertical="center"/>
    </xf>
    <xf numFmtId="0" fontId="3" fillId="0" borderId="0" xfId="0" applyFont="1" applyBorder="1" applyAlignment="1">
      <alignment vertical="center"/>
    </xf>
    <xf numFmtId="178" fontId="7" fillId="0" borderId="11" xfId="0" applyNumberFormat="1" applyFont="1" applyFill="1" applyBorder="1" applyAlignment="1">
      <alignment vertical="center"/>
    </xf>
    <xf numFmtId="0" fontId="3" fillId="0" borderId="0" xfId="0" applyFont="1" applyBorder="1" applyAlignment="1">
      <alignment horizontal="left" vertical="center"/>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7" xfId="0" applyFont="1" applyFill="1" applyBorder="1" applyAlignment="1">
      <alignment horizontal="left" vertical="center" wrapText="1"/>
    </xf>
    <xf numFmtId="0" fontId="4" fillId="0" borderId="1" xfId="0" applyFont="1" applyFill="1" applyBorder="1" applyAlignment="1">
      <alignment vertical="center"/>
    </xf>
    <xf numFmtId="0" fontId="6" fillId="0" borderId="7" xfId="0" applyFont="1" applyFill="1" applyBorder="1" applyAlignment="1">
      <alignment vertical="center"/>
    </xf>
    <xf numFmtId="0" fontId="3" fillId="0" borderId="0" xfId="0" applyFont="1" applyAlignment="1">
      <alignment horizontal="left" vertical="top" wrapText="1"/>
    </xf>
    <xf numFmtId="0" fontId="6" fillId="0" borderId="2" xfId="0" applyFont="1" applyFill="1" applyBorder="1" applyAlignment="1">
      <alignment vertical="center"/>
    </xf>
    <xf numFmtId="0" fontId="4" fillId="0" borderId="4" xfId="0" applyFont="1" applyFill="1" applyBorder="1" applyAlignment="1">
      <alignment horizontal="left" vertical="center"/>
    </xf>
    <xf numFmtId="0" fontId="4" fillId="0" borderId="5" xfId="0" applyFont="1" applyFill="1" applyBorder="1" applyAlignment="1">
      <alignment horizontal="left" vertical="center"/>
    </xf>
    <xf numFmtId="0" fontId="4" fillId="0" borderId="8" xfId="0" applyFont="1" applyFill="1" applyBorder="1" applyAlignment="1">
      <alignment horizontal="left" vertical="center"/>
    </xf>
    <xf numFmtId="0" fontId="4" fillId="0" borderId="9" xfId="0" applyFont="1" applyFill="1" applyBorder="1" applyAlignment="1">
      <alignment horizontal="left" vertical="center"/>
    </xf>
    <xf numFmtId="0" fontId="6" fillId="0" borderId="11" xfId="0" applyFont="1" applyFill="1" applyBorder="1" applyAlignment="1">
      <alignment horizontal="left" vertical="center"/>
    </xf>
  </cellXfs>
  <cellStyles count="3">
    <cellStyle name="ハイパーリンク" xfId="2"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nfo_arteria@cvf-tsos.c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81C47E-AE10-454A-A5EE-4281147C56E4}">
  <dimension ref="B2:H23"/>
  <sheetViews>
    <sheetView showGridLines="0" tabSelected="1" workbookViewId="0">
      <selection activeCell="H25" sqref="H25"/>
    </sheetView>
  </sheetViews>
  <sheetFormatPr defaultRowHeight="18" customHeight="1" x14ac:dyDescent="0.55000000000000004"/>
  <cols>
    <col min="1" max="1" width="3.4140625" customWidth="1"/>
    <col min="2" max="2" width="15" customWidth="1"/>
    <col min="3" max="3" width="7.6640625" customWidth="1"/>
    <col min="4" max="4" width="14.08203125" customWidth="1"/>
    <col min="8" max="8" width="16.33203125" customWidth="1"/>
  </cols>
  <sheetData>
    <row r="2" spans="2:8" ht="18" customHeight="1" x14ac:dyDescent="0.55000000000000004">
      <c r="B2" s="19" t="s">
        <v>23</v>
      </c>
      <c r="C2" s="19"/>
      <c r="D2" s="19"/>
      <c r="E2" s="19"/>
      <c r="F2" s="19"/>
      <c r="G2" s="19"/>
      <c r="H2" s="19"/>
    </row>
    <row r="3" spans="2:8" ht="18" customHeight="1" x14ac:dyDescent="0.55000000000000004">
      <c r="B3" s="17" t="s">
        <v>24</v>
      </c>
      <c r="C3" s="17"/>
      <c r="D3" s="17"/>
      <c r="E3" s="17"/>
      <c r="F3" s="17"/>
      <c r="G3" s="17"/>
      <c r="H3" s="17"/>
    </row>
    <row r="4" spans="2:8" ht="18" customHeight="1" x14ac:dyDescent="0.55000000000000004">
      <c r="B4" s="20" t="s">
        <v>11</v>
      </c>
      <c r="C4" s="12" t="s">
        <v>2</v>
      </c>
      <c r="D4" s="3">
        <v>10</v>
      </c>
    </row>
    <row r="5" spans="2:8" ht="18" customHeight="1" x14ac:dyDescent="0.55000000000000004">
      <c r="B5" s="21"/>
      <c r="C5" s="12" t="s">
        <v>1</v>
      </c>
      <c r="D5" s="2">
        <v>0.9</v>
      </c>
      <c r="E5" s="11" t="s">
        <v>21</v>
      </c>
      <c r="F5" s="16"/>
      <c r="G5" s="16"/>
      <c r="H5" s="16"/>
    </row>
    <row r="6" spans="2:8" ht="18" customHeight="1" x14ac:dyDescent="0.55000000000000004">
      <c r="B6" s="21"/>
      <c r="C6" s="12" t="s">
        <v>0</v>
      </c>
      <c r="D6" s="3">
        <f>D4*(1-D5)</f>
        <v>0.99999999999999978</v>
      </c>
    </row>
    <row r="7" spans="2:8" ht="18" customHeight="1" x14ac:dyDescent="0.55000000000000004">
      <c r="B7" s="22"/>
      <c r="C7" s="12" t="s">
        <v>6</v>
      </c>
      <c r="D7" s="3">
        <f>D4-D6</f>
        <v>9</v>
      </c>
    </row>
    <row r="8" spans="2:8" ht="18" customHeight="1" x14ac:dyDescent="0.55000000000000004">
      <c r="B8" s="23" t="s">
        <v>14</v>
      </c>
      <c r="C8" s="23"/>
      <c r="D8" s="5">
        <v>213920</v>
      </c>
      <c r="E8" s="11" t="s">
        <v>12</v>
      </c>
      <c r="F8" s="16"/>
      <c r="G8" s="16"/>
      <c r="H8" s="16"/>
    </row>
    <row r="9" spans="2:8" ht="18" customHeight="1" x14ac:dyDescent="0.55000000000000004">
      <c r="B9" s="23" t="s">
        <v>5</v>
      </c>
      <c r="C9" s="23"/>
      <c r="D9" s="4">
        <f>D7*D8/60</f>
        <v>32088</v>
      </c>
    </row>
    <row r="10" spans="2:8" ht="18" customHeight="1" x14ac:dyDescent="0.55000000000000004">
      <c r="B10" s="23" t="s">
        <v>3</v>
      </c>
      <c r="C10" s="23"/>
      <c r="D10" s="6">
        <v>2500</v>
      </c>
      <c r="E10" s="11" t="s">
        <v>13</v>
      </c>
      <c r="F10" s="7"/>
      <c r="G10" s="7"/>
      <c r="H10" s="7"/>
    </row>
    <row r="11" spans="2:8" ht="18" customHeight="1" thickBot="1" x14ac:dyDescent="0.6">
      <c r="B11" s="26" t="s">
        <v>15</v>
      </c>
      <c r="C11" s="26"/>
      <c r="D11" s="15">
        <f>D9*D10</f>
        <v>80220000</v>
      </c>
    </row>
    <row r="12" spans="2:8" ht="18" customHeight="1" thickTop="1" x14ac:dyDescent="0.55000000000000004">
      <c r="B12" s="29" t="s">
        <v>20</v>
      </c>
      <c r="C12" s="30"/>
      <c r="D12" s="14">
        <v>696000</v>
      </c>
      <c r="E12" t="s">
        <v>19</v>
      </c>
    </row>
    <row r="13" spans="2:8" ht="18" customHeight="1" x14ac:dyDescent="0.55000000000000004">
      <c r="B13" s="27" t="s">
        <v>16</v>
      </c>
      <c r="C13" s="28"/>
      <c r="D13" s="8">
        <v>4</v>
      </c>
      <c r="E13" s="10" t="s">
        <v>17</v>
      </c>
    </row>
    <row r="14" spans="2:8" ht="18" customHeight="1" thickBot="1" x14ac:dyDescent="0.6">
      <c r="B14" s="31" t="s">
        <v>18</v>
      </c>
      <c r="C14" s="31"/>
      <c r="D14" s="18">
        <f>D13*D12</f>
        <v>2784000</v>
      </c>
      <c r="E14" s="1"/>
    </row>
    <row r="15" spans="2:8" ht="18" customHeight="1" thickTop="1" x14ac:dyDescent="0.55000000000000004">
      <c r="B15" s="24" t="s">
        <v>4</v>
      </c>
      <c r="C15" s="24"/>
      <c r="D15" s="13">
        <f>D11-D14</f>
        <v>77436000</v>
      </c>
    </row>
    <row r="16" spans="2:8" ht="18" customHeight="1" x14ac:dyDescent="0.55000000000000004">
      <c r="B16" t="s">
        <v>22</v>
      </c>
    </row>
    <row r="17" spans="2:8" s="10" customFormat="1" ht="18" customHeight="1" x14ac:dyDescent="0.55000000000000004"/>
    <row r="18" spans="2:8" s="10" customFormat="1" ht="18" customHeight="1" x14ac:dyDescent="0.55000000000000004">
      <c r="B18" s="25" t="s">
        <v>25</v>
      </c>
      <c r="C18" s="25"/>
      <c r="D18" s="25"/>
      <c r="E18" s="25"/>
      <c r="F18" s="25"/>
      <c r="G18" s="25"/>
      <c r="H18" s="25"/>
    </row>
    <row r="19" spans="2:8" s="10" customFormat="1" ht="18" customHeight="1" x14ac:dyDescent="0.55000000000000004">
      <c r="B19" s="10" t="s">
        <v>7</v>
      </c>
    </row>
    <row r="20" spans="2:8" s="10" customFormat="1" ht="18" customHeight="1" x14ac:dyDescent="0.55000000000000004">
      <c r="B20" s="10" t="s">
        <v>9</v>
      </c>
    </row>
    <row r="21" spans="2:8" s="10" customFormat="1" ht="18" customHeight="1" x14ac:dyDescent="0.55000000000000004">
      <c r="B21" s="10" t="s">
        <v>8</v>
      </c>
    </row>
    <row r="22" spans="2:8" s="10" customFormat="1" ht="18" customHeight="1" x14ac:dyDescent="0.55000000000000004">
      <c r="B22" s="9" t="s">
        <v>10</v>
      </c>
    </row>
    <row r="23" spans="2:8" ht="18" customHeight="1" x14ac:dyDescent="0.55000000000000004">
      <c r="B23" s="10" t="s">
        <v>26</v>
      </c>
      <c r="C23" s="10"/>
      <c r="D23" s="10"/>
      <c r="E23" s="10"/>
      <c r="F23" s="10"/>
      <c r="G23" s="10"/>
      <c r="H23" s="10"/>
    </row>
  </sheetData>
  <mergeCells count="11">
    <mergeCell ref="B2:H2"/>
    <mergeCell ref="B4:B7"/>
    <mergeCell ref="B8:C8"/>
    <mergeCell ref="B15:C15"/>
    <mergeCell ref="B18:H18"/>
    <mergeCell ref="B9:C9"/>
    <mergeCell ref="B10:C10"/>
    <mergeCell ref="B11:C11"/>
    <mergeCell ref="B13:C13"/>
    <mergeCell ref="B12:C12"/>
    <mergeCell ref="B14:C14"/>
  </mergeCells>
  <phoneticPr fontId="2"/>
  <hyperlinks>
    <hyperlink ref="B22" r:id="rId1" display="info_arteria@cvf-tsos.co.jp" xr:uid="{580004E4-0174-4F92-A54B-D2797E4812D9}"/>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アルテリア費用対効果試算表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WorkVision 松本　信朗 （営統）</dc:creator>
  <cp:lastModifiedBy>WorkVision 松本　信朗 （営統）</cp:lastModifiedBy>
  <dcterms:created xsi:type="dcterms:W3CDTF">2021-02-05T12:21:23Z</dcterms:created>
  <dcterms:modified xsi:type="dcterms:W3CDTF">2022-02-07T12:13:06Z</dcterms:modified>
</cp:coreProperties>
</file>